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10.10\redirected folders\ckarch\Desktop\"/>
    </mc:Choice>
  </mc:AlternateContent>
  <workbookProtection workbookPassword="D2D7" lockStructure="1"/>
  <bookViews>
    <workbookView xWindow="0" yWindow="0" windowWidth="21570" windowHeight="8145"/>
  </bookViews>
  <sheets>
    <sheet name="Sheet1" sheetId="1" r:id="rId1"/>
  </sheets>
  <externalReferences>
    <externalReference r:id="rId2"/>
  </externalReferences>
  <definedNames>
    <definedName name="_xlnm.Print_Area" localSheetId="0">Sheet1!$A$1:$L$114</definedName>
    <definedName name="Zoning">[1]Zoning!$B$1:$O$1</definedName>
  </definedNames>
  <calcPr calcId="152511"/>
</workbook>
</file>

<file path=xl/calcChain.xml><?xml version="1.0" encoding="utf-8"?>
<calcChain xmlns="http://schemas.openxmlformats.org/spreadsheetml/2006/main">
  <c r="F111" i="1" l="1"/>
  <c r="F110" i="1"/>
  <c r="F109" i="1"/>
  <c r="F108" i="1"/>
  <c r="F107" i="1"/>
  <c r="F106" i="1"/>
  <c r="F105" i="1"/>
  <c r="F104" i="1"/>
  <c r="F103" i="1"/>
  <c r="F102" i="1"/>
  <c r="F101" i="1"/>
  <c r="F100" i="1"/>
  <c r="D88" i="1"/>
  <c r="D89" i="1" s="1"/>
  <c r="F95" i="1" s="1"/>
  <c r="F78" i="1"/>
  <c r="F77" i="1"/>
  <c r="F76" i="1"/>
  <c r="F75" i="1"/>
  <c r="F74" i="1"/>
  <c r="F73" i="1"/>
  <c r="F72" i="1"/>
  <c r="F71" i="1"/>
  <c r="F70" i="1"/>
  <c r="F69" i="1"/>
  <c r="F68" i="1"/>
  <c r="F67" i="1"/>
  <c r="D62" i="1"/>
  <c r="D63" i="1" s="1"/>
  <c r="C9" i="1"/>
  <c r="C53" i="1" s="1"/>
  <c r="J53" i="1"/>
  <c r="F79" i="1" l="1"/>
  <c r="F112" i="1"/>
  <c r="F81" i="1"/>
  <c r="F97" i="1" l="1"/>
  <c r="F114" i="1" l="1"/>
  <c r="G34" i="1" l="1"/>
  <c r="F93" i="1"/>
  <c r="F92" i="1"/>
</calcChain>
</file>

<file path=xl/sharedStrings.xml><?xml version="1.0" encoding="utf-8"?>
<sst xmlns="http://schemas.openxmlformats.org/spreadsheetml/2006/main" count="110" uniqueCount="76">
  <si>
    <t>Application Date</t>
  </si>
  <si>
    <t xml:space="preserve"> </t>
  </si>
  <si>
    <t>Permit #</t>
  </si>
  <si>
    <t>(Office Use Only)</t>
  </si>
  <si>
    <t>PROPERTY INFORMATION</t>
  </si>
  <si>
    <t>Street #</t>
  </si>
  <si>
    <t>Street Name</t>
  </si>
  <si>
    <t>Apt.</t>
  </si>
  <si>
    <t>Zip</t>
  </si>
  <si>
    <t>PIN# (Appraisal District)</t>
  </si>
  <si>
    <t>Zoning</t>
  </si>
  <si>
    <t>Subdivision</t>
  </si>
  <si>
    <t>Lot#</t>
  </si>
  <si>
    <t>Parcel Type</t>
  </si>
  <si>
    <t>Residential</t>
  </si>
  <si>
    <t>Industrial</t>
  </si>
  <si>
    <t>Commercial</t>
  </si>
  <si>
    <t>Other</t>
  </si>
  <si>
    <t>OWNER INFORMATION</t>
  </si>
  <si>
    <t>First Name</t>
  </si>
  <si>
    <t>Last Name or Business Name</t>
  </si>
  <si>
    <t>Phone Number</t>
  </si>
  <si>
    <t>City</t>
  </si>
  <si>
    <t>State</t>
  </si>
  <si>
    <t>Estimated Start Date</t>
  </si>
  <si>
    <t>Estimated Completion Date</t>
  </si>
  <si>
    <t>Permit Fee Total</t>
  </si>
  <si>
    <t>Signature of Applicant</t>
  </si>
  <si>
    <t>Printed Name</t>
  </si>
  <si>
    <t>Responsible person in charge of work</t>
  </si>
  <si>
    <t>Title</t>
  </si>
  <si>
    <t>Business Name</t>
  </si>
  <si>
    <t>Phone #</t>
  </si>
  <si>
    <t>Cell #</t>
  </si>
  <si>
    <t>Fax #</t>
  </si>
  <si>
    <t>CONTRACTOR INFORMATION</t>
  </si>
  <si>
    <t>License #</t>
  </si>
  <si>
    <t>Description of Work</t>
  </si>
  <si>
    <t>Building Permit Application</t>
  </si>
  <si>
    <t>Block#</t>
  </si>
  <si>
    <t>TX</t>
  </si>
  <si>
    <t>MINEOLA</t>
  </si>
  <si>
    <t>Residential Sqare Footage:</t>
  </si>
  <si>
    <t>Base Permit Fee (Remodel Only)</t>
  </si>
  <si>
    <t>Residential @ $0.20 Per Sq. Ft.</t>
  </si>
  <si>
    <t>Subtotal:</t>
  </si>
  <si>
    <t>Fee</t>
  </si>
  <si>
    <t>Quantity</t>
  </si>
  <si>
    <t>Total Fee</t>
  </si>
  <si>
    <t>Roof Permit</t>
  </si>
  <si>
    <t>Accessory Building</t>
  </si>
  <si>
    <t>Swimming Pool - Above Ground</t>
  </si>
  <si>
    <t>Swimming Pool - In Ground</t>
  </si>
  <si>
    <t xml:space="preserve">Manufactured Home </t>
  </si>
  <si>
    <t>Demolition Permit</t>
  </si>
  <si>
    <t>Driveway Approach/Curb Cut</t>
  </si>
  <si>
    <t>Deck</t>
  </si>
  <si>
    <t>Fence (All)</t>
  </si>
  <si>
    <t>Sign Permit</t>
  </si>
  <si>
    <t>Retaining Wall +4ft</t>
  </si>
  <si>
    <t>Inspection Outside Normal business hours</t>
  </si>
  <si>
    <t>Subtotal</t>
  </si>
  <si>
    <t>Total Permit Fee:</t>
  </si>
  <si>
    <t>Commercial Sqare Footage:</t>
  </si>
  <si>
    <t>Commercial @ $0.25 Per Sq. Ft.</t>
  </si>
  <si>
    <t>Plan Review Fee</t>
  </si>
  <si>
    <t>Inspection Outside Normal business hours (min. 2 hrs)</t>
  </si>
  <si>
    <t>I hereby certify that I am the owner of record of the named property, or that the proposed work is authorized by the owner of  record and that I have been authorized by the owner to make this application as his authorized agent and I agree to conform to all applicable laws of this jurisdiction. In addition, if a permit for work described in this application is issued, I certify that the code official or the code official's authorized representative shall have the authority to enter areas covered by such permit at any reasonable hour to enforce the provisions of the code(s) applicable to such permit.</t>
  </si>
  <si>
    <t>300 Greenville Hwy   Mineola, TX 75773   903.569.6183   903.569.6551 fax     www.mineola.com</t>
  </si>
  <si>
    <t xml:space="preserve">Enter One:  </t>
  </si>
  <si>
    <t>New Shell Build Out Sq Ft (80% of total fee)</t>
  </si>
  <si>
    <t>New Interior Finish Out Sq Ft (40% of total fee)</t>
  </si>
  <si>
    <t>80% =</t>
  </si>
  <si>
    <t>40% =</t>
  </si>
  <si>
    <t>Residential Fee Calculation:</t>
  </si>
  <si>
    <t>Commercial Fee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</si>
</sst>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m/d/yyyy;@"/>
    <numFmt numFmtId="165" formatCode="00000"/>
    <numFmt numFmtId="166" formatCode="&quot;$&quot;#,##0.00"/>
    <numFmt numFmtId="167" formatCode="_(* #,##0_);_(* \(#,##0\);_(* &quot;-&quot;??_);_(@_)"/>
  </numFmts>
  <fonts count="14" x14ac:knownFonts="1">
    <font>
      <sz val="11"/>
      <color theme="1"/>
      <name val="Calibri"/>
      <family val="2"/>
      <scheme val="minor"/>
    </font>
    <font>
      <sz val="11"/>
      <color theme="1"/>
      <name val="Times New Roman"/>
      <family val="1"/>
    </font>
    <font>
      <b/>
      <sz val="14"/>
      <color theme="1"/>
      <name val="Times New Roman"/>
      <family val="1"/>
    </font>
    <font>
      <sz val="12"/>
      <color theme="1"/>
      <name val="Arial"/>
      <family val="2"/>
    </font>
    <font>
      <b/>
      <sz val="12"/>
      <color theme="1"/>
      <name val="Times New Roman"/>
      <family val="1"/>
    </font>
    <font>
      <sz val="12"/>
      <color theme="1"/>
      <name val="Times New Roman"/>
      <family val="1"/>
    </font>
    <font>
      <sz val="11"/>
      <color theme="1"/>
      <name val="Arial"/>
      <family val="2"/>
    </font>
    <font>
      <sz val="9"/>
      <color theme="1"/>
      <name val="Times New Roman"/>
      <family val="1"/>
    </font>
    <font>
      <sz val="10"/>
      <color theme="1"/>
      <name val="Times New Roman"/>
      <family val="1"/>
    </font>
    <font>
      <b/>
      <sz val="10"/>
      <color theme="1"/>
      <name val="Times New Roman"/>
      <family val="1"/>
    </font>
    <font>
      <sz val="8"/>
      <color theme="1"/>
      <name val="Times New Roman"/>
      <family val="1"/>
    </font>
    <font>
      <sz val="10"/>
      <name val="Times New Roman"/>
      <family val="1"/>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12" fillId="0" borderId="0" applyFont="0" applyFill="0" applyBorder="0" applyAlignment="0" applyProtection="0"/>
    <xf numFmtId="44" fontId="12" fillId="0" borderId="0" applyFont="0" applyFill="0" applyBorder="0" applyAlignment="0" applyProtection="0"/>
  </cellStyleXfs>
  <cellXfs count="132">
    <xf numFmtId="0" fontId="0" fillId="0" borderId="0" xfId="0"/>
    <xf numFmtId="0" fontId="7" fillId="0" borderId="0" xfId="0" applyFont="1"/>
    <xf numFmtId="0" fontId="7" fillId="0" borderId="0" xfId="0" applyFont="1" applyAlignment="1"/>
    <xf numFmtId="0" fontId="0" fillId="0" borderId="0" xfId="0" applyAlignment="1"/>
    <xf numFmtId="0" fontId="3" fillId="0" borderId="0" xfId="0" applyFont="1" applyProtection="1"/>
    <xf numFmtId="0" fontId="3" fillId="0" borderId="0" xfId="0" applyFont="1" applyAlignment="1" applyProtection="1">
      <alignment horizontal="left" vertical="center"/>
    </xf>
    <xf numFmtId="0" fontId="3" fillId="0" borderId="0" xfId="0" applyFont="1" applyBorder="1" applyProtection="1"/>
    <xf numFmtId="0" fontId="3" fillId="0" borderId="0" xfId="0" applyFont="1" applyBorder="1" applyAlignment="1" applyProtection="1">
      <alignment horizontal="right" vertical="center"/>
    </xf>
    <xf numFmtId="0" fontId="0" fillId="0" borderId="0" xfId="0" applyBorder="1" applyProtection="1"/>
    <xf numFmtId="0" fontId="0" fillId="0" borderId="0" xfId="0" applyProtection="1"/>
    <xf numFmtId="0" fontId="5" fillId="0" borderId="0" xfId="0" applyFont="1" applyAlignment="1" applyProtection="1">
      <alignment horizontal="left" vertical="center"/>
    </xf>
    <xf numFmtId="0" fontId="3" fillId="0" borderId="0" xfId="0" applyFont="1" applyAlignment="1" applyProtection="1"/>
    <xf numFmtId="0" fontId="5" fillId="0" borderId="0" xfId="0" applyFont="1" applyProtection="1"/>
    <xf numFmtId="0" fontId="9" fillId="0" borderId="0" xfId="0" applyFont="1" applyProtection="1"/>
    <xf numFmtId="0" fontId="8" fillId="0" borderId="0" xfId="0" applyFont="1" applyProtection="1"/>
    <xf numFmtId="0" fontId="10" fillId="0" borderId="3" xfId="0" applyFont="1" applyBorder="1" applyAlignment="1" applyProtection="1"/>
    <xf numFmtId="0" fontId="10" fillId="0" borderId="2" xfId="0" applyFont="1" applyBorder="1" applyAlignment="1" applyProtection="1"/>
    <xf numFmtId="0" fontId="10" fillId="0" borderId="2" xfId="0" applyFont="1" applyBorder="1" applyAlignment="1" applyProtection="1">
      <alignment horizontal="right"/>
    </xf>
    <xf numFmtId="0" fontId="8" fillId="0" borderId="3" xfId="0" applyFont="1" applyBorder="1" applyProtection="1"/>
    <xf numFmtId="0" fontId="0" fillId="0" borderId="4" xfId="0" applyBorder="1" applyProtection="1"/>
    <xf numFmtId="0" fontId="8" fillId="0" borderId="4" xfId="0" applyFont="1" applyBorder="1" applyProtection="1"/>
    <xf numFmtId="0" fontId="10" fillId="0" borderId="9" xfId="0" applyFont="1" applyBorder="1" applyAlignment="1" applyProtection="1"/>
    <xf numFmtId="0" fontId="8" fillId="0" borderId="2" xfId="0" applyFont="1" applyBorder="1" applyProtection="1"/>
    <xf numFmtId="0" fontId="8" fillId="0" borderId="9" xfId="0" applyFont="1" applyBorder="1" applyProtection="1"/>
    <xf numFmtId="0" fontId="10" fillId="0" borderId="3" xfId="0" applyFont="1" applyBorder="1" applyProtection="1"/>
    <xf numFmtId="0" fontId="5" fillId="0" borderId="2" xfId="0" applyFont="1" applyBorder="1" applyProtection="1"/>
    <xf numFmtId="0" fontId="5" fillId="0" borderId="4" xfId="0" applyFont="1" applyBorder="1" applyProtection="1"/>
    <xf numFmtId="0" fontId="10" fillId="0" borderId="4" xfId="0" applyFont="1" applyBorder="1" applyProtection="1"/>
    <xf numFmtId="0" fontId="1" fillId="0" borderId="2" xfId="0" applyFont="1" applyBorder="1" applyProtection="1"/>
    <xf numFmtId="0" fontId="1" fillId="0" borderId="4" xfId="0" applyFont="1" applyBorder="1" applyProtection="1"/>
    <xf numFmtId="0" fontId="1" fillId="0" borderId="5" xfId="0" applyFont="1" applyBorder="1" applyProtection="1"/>
    <xf numFmtId="0" fontId="1" fillId="0" borderId="0" xfId="0" applyFont="1" applyBorder="1" applyProtection="1"/>
    <xf numFmtId="0" fontId="1" fillId="0" borderId="6" xfId="0" applyFont="1" applyBorder="1" applyProtection="1"/>
    <xf numFmtId="0" fontId="1" fillId="0" borderId="7" xfId="0" applyFont="1" applyBorder="1" applyProtection="1"/>
    <xf numFmtId="0" fontId="1" fillId="0" borderId="1" xfId="0" applyFont="1" applyBorder="1" applyProtection="1"/>
    <xf numFmtId="0" fontId="1" fillId="0" borderId="8" xfId="0" applyFont="1" applyBorder="1" applyProtection="1"/>
    <xf numFmtId="0" fontId="1" fillId="0" borderId="0" xfId="0" applyFont="1" applyProtection="1"/>
    <xf numFmtId="0" fontId="10" fillId="0" borderId="9" xfId="0" applyFont="1" applyBorder="1" applyProtection="1"/>
    <xf numFmtId="0" fontId="8" fillId="0" borderId="1" xfId="0" applyFont="1" applyBorder="1" applyProtection="1"/>
    <xf numFmtId="0" fontId="0" fillId="0" borderId="2" xfId="0" applyBorder="1" applyProtection="1"/>
    <xf numFmtId="0" fontId="7" fillId="0" borderId="0" xfId="0" applyFont="1" applyProtection="1"/>
    <xf numFmtId="0" fontId="7" fillId="0" borderId="0" xfId="0" applyFont="1" applyAlignment="1" applyProtection="1"/>
    <xf numFmtId="0" fontId="0" fillId="0" borderId="0" xfId="0" applyAlignment="1" applyProtection="1"/>
    <xf numFmtId="0" fontId="6" fillId="0" borderId="0" xfId="0" applyFont="1" applyBorder="1" applyAlignment="1" applyProtection="1">
      <alignment horizontal="center"/>
    </xf>
    <xf numFmtId="0" fontId="13" fillId="0" borderId="0" xfId="0" applyFont="1" applyFill="1" applyBorder="1" applyAlignment="1">
      <alignment horizontal="left"/>
    </xf>
    <xf numFmtId="167" fontId="0" fillId="3" borderId="1" xfId="1" applyNumberFormat="1" applyFont="1" applyFill="1" applyBorder="1" applyAlignment="1" applyProtection="1">
      <alignment horizontal="right"/>
      <protection locked="0"/>
    </xf>
    <xf numFmtId="0" fontId="0" fillId="0" borderId="0" xfId="0" applyAlignment="1">
      <alignment horizontal="center"/>
    </xf>
    <xf numFmtId="44" fontId="0" fillId="0" borderId="0" xfId="2" applyFont="1" applyAlignment="1">
      <alignment horizontal="center"/>
    </xf>
    <xf numFmtId="0" fontId="0" fillId="0" borderId="0" xfId="0" applyFill="1" applyBorder="1" applyAlignment="1">
      <alignment horizontal="left"/>
    </xf>
    <xf numFmtId="44" fontId="0" fillId="0" borderId="0" xfId="2" applyFont="1"/>
    <xf numFmtId="0" fontId="0" fillId="0" borderId="0" xfId="0" applyFont="1" applyFill="1" applyBorder="1" applyAlignment="1">
      <alignment horizontal="left"/>
    </xf>
    <xf numFmtId="44" fontId="0" fillId="3" borderId="0" xfId="2" applyFont="1" applyFill="1" applyBorder="1" applyAlignment="1" applyProtection="1">
      <alignment horizontal="left"/>
      <protection locked="0"/>
    </xf>
    <xf numFmtId="44" fontId="0" fillId="0" borderId="0" xfId="2" applyFont="1" applyFill="1" applyBorder="1" applyAlignment="1">
      <alignment horizontal="left"/>
    </xf>
    <xf numFmtId="0" fontId="0" fillId="0" borderId="16" xfId="0" applyFill="1" applyBorder="1" applyAlignment="1">
      <alignment horizontal="left"/>
    </xf>
    <xf numFmtId="44" fontId="0" fillId="0" borderId="16" xfId="0" applyNumberFormat="1" applyBorder="1"/>
    <xf numFmtId="0" fontId="13" fillId="0" borderId="0" xfId="0" applyFont="1"/>
    <xf numFmtId="0" fontId="0" fillId="3" borderId="1" xfId="0" applyFont="1" applyFill="1" applyBorder="1" applyProtection="1">
      <protection locked="0"/>
    </xf>
    <xf numFmtId="0" fontId="0" fillId="3" borderId="1" xfId="0" applyFill="1" applyBorder="1" applyProtection="1">
      <protection locked="0"/>
    </xf>
    <xf numFmtId="0" fontId="0" fillId="0" borderId="16" xfId="0" applyBorder="1"/>
    <xf numFmtId="0" fontId="0" fillId="0" borderId="16" xfId="0" applyFont="1" applyBorder="1" applyAlignment="1">
      <alignment horizontal="right"/>
    </xf>
    <xf numFmtId="44" fontId="0" fillId="0" borderId="16" xfId="2" applyFont="1" applyBorder="1"/>
    <xf numFmtId="0" fontId="0" fillId="0" borderId="17" xfId="0" applyBorder="1"/>
    <xf numFmtId="0" fontId="0" fillId="0" borderId="17" xfId="0" applyBorder="1" applyAlignment="1">
      <alignment horizontal="right"/>
    </xf>
    <xf numFmtId="44" fontId="0" fillId="0" borderId="17" xfId="2" applyFont="1" applyBorder="1"/>
    <xf numFmtId="0" fontId="0" fillId="0" borderId="0" xfId="0" applyBorder="1" applyAlignment="1">
      <alignment horizontal="center"/>
    </xf>
    <xf numFmtId="44" fontId="0" fillId="0" borderId="0" xfId="2" applyFont="1" applyBorder="1" applyAlignment="1">
      <alignment horizontal="center"/>
    </xf>
    <xf numFmtId="0" fontId="0" fillId="0" borderId="0" xfId="0" applyBorder="1"/>
    <xf numFmtId="44" fontId="0" fillId="0" borderId="0" xfId="2" applyFont="1" applyBorder="1"/>
    <xf numFmtId="0" fontId="0" fillId="0" borderId="0" xfId="0" applyFont="1"/>
    <xf numFmtId="167" fontId="0" fillId="0" borderId="0" xfId="1" applyNumberFormat="1" applyFont="1" applyFill="1" applyBorder="1"/>
    <xf numFmtId="0" fontId="0" fillId="0" borderId="0" xfId="0" applyFill="1"/>
    <xf numFmtId="0" fontId="0" fillId="0" borderId="16" xfId="0" applyBorder="1" applyAlignment="1">
      <alignment horizontal="right"/>
    </xf>
    <xf numFmtId="0" fontId="13" fillId="0" borderId="17" xfId="0" applyFont="1" applyBorder="1"/>
    <xf numFmtId="0" fontId="0" fillId="3" borderId="0" xfId="0" applyFont="1" applyFill="1" applyBorder="1" applyProtection="1">
      <protection locked="0"/>
    </xf>
    <xf numFmtId="0" fontId="13" fillId="0" borderId="0" xfId="0" applyFont="1" applyAlignment="1">
      <alignment horizontal="right"/>
    </xf>
    <xf numFmtId="0" fontId="13" fillId="0" borderId="17" xfId="0" applyFont="1" applyBorder="1" applyAlignment="1">
      <alignment horizontal="right"/>
    </xf>
    <xf numFmtId="44" fontId="13" fillId="0" borderId="17" xfId="2" applyFont="1" applyBorder="1"/>
    <xf numFmtId="44" fontId="0" fillId="3" borderId="1" xfId="2" applyFont="1" applyFill="1" applyBorder="1" applyProtection="1">
      <protection locked="0"/>
    </xf>
    <xf numFmtId="44" fontId="0" fillId="3" borderId="15" xfId="2" applyFont="1" applyFill="1" applyBorder="1" applyProtection="1">
      <protection locked="0"/>
    </xf>
    <xf numFmtId="6" fontId="0" fillId="0" borderId="0" xfId="0" applyNumberFormat="1"/>
    <xf numFmtId="6" fontId="0" fillId="0" borderId="0" xfId="0" applyNumberFormat="1" applyBorder="1"/>
    <xf numFmtId="0" fontId="0" fillId="0" borderId="0" xfId="0" quotePrefix="1" applyBorder="1" applyAlignment="1">
      <alignment horizontal="right"/>
    </xf>
    <xf numFmtId="0" fontId="0" fillId="0" borderId="1" xfId="0" applyBorder="1" applyAlignment="1">
      <alignment horizontal="left" wrapText="1"/>
    </xf>
    <xf numFmtId="0" fontId="0" fillId="0" borderId="0" xfId="0" applyAlignment="1">
      <alignment horizontal="left" wrapText="1"/>
    </xf>
    <xf numFmtId="0" fontId="13" fillId="0" borderId="1" xfId="0" applyFont="1" applyBorder="1" applyAlignment="1">
      <alignment horizontal="center"/>
    </xf>
    <xf numFmtId="0" fontId="1" fillId="0" borderId="2" xfId="0" applyFont="1" applyBorder="1" applyAlignment="1" applyProtection="1">
      <alignment horizontal="left" vertical="center" wrapText="1"/>
    </xf>
    <xf numFmtId="0" fontId="1" fillId="0" borderId="0" xfId="0" applyFont="1" applyAlignment="1" applyProtection="1">
      <alignment horizontal="left" vertical="center" wrapText="1"/>
    </xf>
    <xf numFmtId="0" fontId="0" fillId="0" borderId="14" xfId="0" applyBorder="1" applyAlignment="1" applyProtection="1">
      <alignment horizontal="center" vertical="center"/>
      <protection locked="0"/>
    </xf>
    <xf numFmtId="0" fontId="6" fillId="0" borderId="2" xfId="0" applyFont="1" applyBorder="1" applyAlignment="1" applyProtection="1">
      <alignment horizontal="center"/>
    </xf>
    <xf numFmtId="164" fontId="3" fillId="0" borderId="1" xfId="0"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0" fontId="0" fillId="0" borderId="0" xfId="0" applyFont="1" applyFill="1" applyBorder="1" applyAlignment="1">
      <alignment horizontal="left" wrapText="1"/>
    </xf>
    <xf numFmtId="0" fontId="11" fillId="2" borderId="12"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8" fillId="0" borderId="7" xfId="0"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65" fontId="5" fillId="0" borderId="5" xfId="0" applyNumberFormat="1" applyFont="1" applyBorder="1" applyAlignment="1" applyProtection="1">
      <alignment horizontal="center" vertical="center"/>
    </xf>
    <xf numFmtId="165" fontId="5" fillId="0" borderId="6" xfId="0" applyNumberFormat="1" applyFont="1" applyBorder="1" applyAlignment="1" applyProtection="1">
      <alignment horizontal="center" vertical="center"/>
    </xf>
    <xf numFmtId="165" fontId="5" fillId="0" borderId="7" xfId="0" applyNumberFormat="1" applyFont="1" applyBorder="1" applyAlignment="1" applyProtection="1">
      <alignment horizontal="center" vertical="center"/>
    </xf>
    <xf numFmtId="165" fontId="5" fillId="0" borderId="8" xfId="0" applyNumberFormat="1" applyFont="1" applyBorder="1" applyAlignment="1" applyProtection="1">
      <alignment horizontal="center" vertical="center"/>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0" xfId="0" applyFont="1" applyAlignment="1" applyProtection="1">
      <alignment horizontal="center"/>
    </xf>
    <xf numFmtId="0" fontId="4" fillId="0" borderId="0" xfId="0" applyFont="1" applyAlignment="1" applyProtection="1">
      <alignment horizontal="center"/>
    </xf>
    <xf numFmtId="0" fontId="5" fillId="0" borderId="0" xfId="0" applyFont="1" applyAlignment="1" applyProtection="1">
      <alignment horizont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164" fontId="8" fillId="0" borderId="7" xfId="0" applyNumberFormat="1"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164" fontId="8" fillId="0" borderId="8" xfId="0" applyNumberFormat="1" applyFont="1" applyBorder="1" applyAlignment="1" applyProtection="1">
      <alignment horizontal="center" vertical="center"/>
      <protection locked="0"/>
    </xf>
    <xf numFmtId="166" fontId="0" fillId="0" borderId="7" xfId="0" applyNumberFormat="1" applyBorder="1" applyAlignment="1" applyProtection="1">
      <alignment horizontal="center" vertical="center"/>
      <protection hidden="1"/>
    </xf>
    <xf numFmtId="166" fontId="0" fillId="0" borderId="1" xfId="0" applyNumberFormat="1" applyBorder="1" applyAlignment="1" applyProtection="1">
      <alignment horizontal="center" vertical="center"/>
      <protection hidden="1"/>
    </xf>
    <xf numFmtId="166" fontId="0" fillId="0" borderId="8" xfId="0" applyNumberFormat="1" applyBorder="1" applyAlignment="1" applyProtection="1">
      <alignment horizontal="center" vertical="center"/>
      <protection hidden="1"/>
    </xf>
    <xf numFmtId="166" fontId="0" fillId="0" borderId="7" xfId="0" applyNumberForma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166" fontId="0" fillId="0" borderId="8" xfId="0" applyNumberFormat="1" applyBorder="1" applyAlignment="1" applyProtection="1">
      <alignment horizontal="center"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1</xdr:row>
      <xdr:rowOff>57152</xdr:rowOff>
    </xdr:from>
    <xdr:to>
      <xdr:col>6</xdr:col>
      <xdr:colOff>523876</xdr:colOff>
      <xdr:row>5</xdr:row>
      <xdr:rowOff>28576</xdr:rowOff>
    </xdr:to>
    <xdr:pic>
      <xdr:nvPicPr>
        <xdr:cNvPr id="2" name="Picture 1" descr="City Logo.jpg"/>
        <xdr:cNvPicPr>
          <a:picLocks noChangeAspect="1"/>
        </xdr:cNvPicPr>
      </xdr:nvPicPr>
      <xdr:blipFill>
        <a:blip xmlns:r="http://schemas.openxmlformats.org/officeDocument/2006/relationships" r:embed="rId1" cstate="print"/>
        <a:stretch>
          <a:fillRect/>
        </a:stretch>
      </xdr:blipFill>
      <xdr:spPr>
        <a:xfrm>
          <a:off x="3276600" y="295277"/>
          <a:ext cx="1038226" cy="8096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419100</xdr:colOff>
          <xdr:row>21</xdr:row>
          <xdr:rowOff>171450</xdr:rowOff>
        </xdr:from>
        <xdr:to>
          <xdr:col>8</xdr:col>
          <xdr:colOff>590550</xdr:colOff>
          <xdr:row>23</xdr:row>
          <xdr:rowOff>9525</xdr:rowOff>
        </xdr:to>
        <xdr:sp macro="" textlink="">
          <xdr:nvSpPr>
            <xdr:cNvPr id="1025" name="Check Box 1" descr=" "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22</xdr:row>
          <xdr:rowOff>171450</xdr:rowOff>
        </xdr:from>
        <xdr:to>
          <xdr:col>8</xdr:col>
          <xdr:colOff>590550</xdr:colOff>
          <xdr:row>24</xdr:row>
          <xdr:rowOff>9525</xdr:rowOff>
        </xdr:to>
        <xdr:sp macro="" textlink="">
          <xdr:nvSpPr>
            <xdr:cNvPr id="1026" name="Check Box 2" descr=" "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21</xdr:row>
          <xdr:rowOff>180975</xdr:rowOff>
        </xdr:from>
        <xdr:to>
          <xdr:col>10</xdr:col>
          <xdr:colOff>561975</xdr:colOff>
          <xdr:row>23</xdr:row>
          <xdr:rowOff>19050</xdr:rowOff>
        </xdr:to>
        <xdr:sp macro="" textlink="">
          <xdr:nvSpPr>
            <xdr:cNvPr id="1027" name="Check Box 3" descr=" "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22</xdr:row>
          <xdr:rowOff>180975</xdr:rowOff>
        </xdr:from>
        <xdr:to>
          <xdr:col>10</xdr:col>
          <xdr:colOff>561975</xdr:colOff>
          <xdr:row>24</xdr:row>
          <xdr:rowOff>19050</xdr:rowOff>
        </xdr:to>
        <xdr:sp macro="" textlink="">
          <xdr:nvSpPr>
            <xdr:cNvPr id="1028" name="Check Box 4" descr=" "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Inspector\Documents\Inspection%20Reports\PWC\Commercial%20Building%20Permit%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Zoning"/>
    </sheetNames>
    <sheetDataSet>
      <sheetData sheetId="0"/>
      <sheetData sheetId="1">
        <row r="1">
          <cell r="B1" t="str">
            <v>AG</v>
          </cell>
          <cell r="C1" t="str">
            <v>SF-12</v>
          </cell>
          <cell r="D1" t="str">
            <v>SF-7</v>
          </cell>
          <cell r="E1" t="str">
            <v>MD</v>
          </cell>
          <cell r="F1" t="str">
            <v>MU-SF</v>
          </cell>
          <cell r="G1" t="str">
            <v>MU-SF attached</v>
          </cell>
          <cell r="H1" t="str">
            <v>MU-Duplex</v>
          </cell>
          <cell r="I1" t="str">
            <v>MU-Non Residential</v>
          </cell>
          <cell r="J1" t="str">
            <v>MH</v>
          </cell>
          <cell r="K1" t="str">
            <v>MF-18</v>
          </cell>
          <cell r="L1" t="str">
            <v>MF-24</v>
          </cell>
          <cell r="M1" t="str">
            <v>C-1</v>
          </cell>
          <cell r="N1" t="str">
            <v>C-2</v>
          </cell>
          <cell r="O1" t="str">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14"/>
  <sheetViews>
    <sheetView tabSelected="1" zoomScaleNormal="100" zoomScaleSheetLayoutView="70" workbookViewId="0">
      <selection activeCell="K20" sqref="K20:L21"/>
    </sheetView>
  </sheetViews>
  <sheetFormatPr defaultRowHeight="15" x14ac:dyDescent="0.25"/>
  <cols>
    <col min="1" max="1" width="12.42578125" customWidth="1"/>
    <col min="3" max="3" width="11.7109375" customWidth="1"/>
    <col min="12" max="12" width="8.28515625" customWidth="1"/>
    <col min="15" max="15" width="11.140625" bestFit="1" customWidth="1"/>
  </cols>
  <sheetData>
    <row r="1" spans="1:12" ht="18.75" x14ac:dyDescent="0.3">
      <c r="A1" s="112" t="s">
        <v>38</v>
      </c>
      <c r="B1" s="112"/>
      <c r="C1" s="112"/>
      <c r="D1" s="112"/>
      <c r="E1" s="112"/>
      <c r="F1" s="112"/>
      <c r="G1" s="112"/>
      <c r="H1" s="112"/>
      <c r="I1" s="112"/>
      <c r="J1" s="112"/>
      <c r="K1" s="112"/>
      <c r="L1" s="112"/>
    </row>
    <row r="2" spans="1:12" ht="15.75" x14ac:dyDescent="0.25">
      <c r="A2" s="4"/>
      <c r="B2" s="4"/>
      <c r="C2" s="4"/>
      <c r="D2" s="4"/>
      <c r="E2" s="4"/>
      <c r="F2" s="4"/>
      <c r="G2" s="4"/>
      <c r="H2" s="4"/>
      <c r="I2" s="4"/>
      <c r="J2" s="4"/>
      <c r="K2" s="4"/>
      <c r="L2" s="4"/>
    </row>
    <row r="3" spans="1:12" ht="15.75" x14ac:dyDescent="0.25">
      <c r="A3" s="5"/>
      <c r="B3" s="4"/>
      <c r="C3" s="4"/>
      <c r="D3" s="6"/>
      <c r="E3" s="6"/>
      <c r="F3" s="7"/>
      <c r="G3" s="8"/>
      <c r="H3" s="6"/>
      <c r="I3" s="8"/>
      <c r="J3" s="7"/>
      <c r="K3" s="6"/>
      <c r="L3" s="6"/>
    </row>
    <row r="4" spans="1:12" ht="15.75" x14ac:dyDescent="0.25">
      <c r="A4" s="5"/>
      <c r="B4" s="4"/>
      <c r="C4" s="4"/>
      <c r="D4" s="4"/>
      <c r="E4" s="4"/>
      <c r="F4" s="4"/>
      <c r="G4" s="4"/>
      <c r="H4" s="4"/>
      <c r="I4" s="9"/>
      <c r="J4" s="9"/>
      <c r="K4" s="4"/>
      <c r="L4" s="4"/>
    </row>
    <row r="5" spans="1:12" ht="15.75" x14ac:dyDescent="0.25">
      <c r="A5" s="5"/>
      <c r="B5" s="4"/>
      <c r="C5" s="4"/>
      <c r="D5" s="4"/>
      <c r="E5" s="4"/>
      <c r="F5" s="4"/>
      <c r="G5" s="4"/>
      <c r="H5" s="4"/>
      <c r="I5" s="4"/>
      <c r="J5" s="4"/>
      <c r="K5" s="4"/>
      <c r="L5" s="4"/>
    </row>
    <row r="6" spans="1:12" ht="15.75" x14ac:dyDescent="0.25">
      <c r="A6" s="5"/>
      <c r="B6" s="4"/>
      <c r="C6" s="4"/>
      <c r="D6" s="4"/>
      <c r="E6" s="4"/>
      <c r="F6" s="4"/>
      <c r="G6" s="4"/>
      <c r="H6" s="4"/>
      <c r="I6" s="4"/>
      <c r="J6" s="4"/>
      <c r="K6" s="4"/>
      <c r="L6" s="4"/>
    </row>
    <row r="7" spans="1:12" ht="15.75" x14ac:dyDescent="0.25">
      <c r="A7" s="113" t="s">
        <v>68</v>
      </c>
      <c r="B7" s="114"/>
      <c r="C7" s="114"/>
      <c r="D7" s="114"/>
      <c r="E7" s="114"/>
      <c r="F7" s="114"/>
      <c r="G7" s="114"/>
      <c r="H7" s="114"/>
      <c r="I7" s="114"/>
      <c r="J7" s="114"/>
      <c r="K7" s="114"/>
      <c r="L7" s="114"/>
    </row>
    <row r="8" spans="1:12" ht="15.75" x14ac:dyDescent="0.25">
      <c r="A8" s="4"/>
      <c r="B8" s="4"/>
      <c r="C8" s="4"/>
      <c r="D8" s="4"/>
      <c r="E8" s="4"/>
      <c r="F8" s="4"/>
      <c r="G8" s="4"/>
      <c r="H8" s="4"/>
      <c r="I8" s="4"/>
      <c r="J8" s="4"/>
      <c r="K8" s="4"/>
      <c r="L8" s="4"/>
    </row>
    <row r="9" spans="1:12" ht="15.75" x14ac:dyDescent="0.25">
      <c r="A9" s="10" t="s">
        <v>0</v>
      </c>
      <c r="B9" s="11"/>
      <c r="C9" s="89">
        <f ca="1">TODAY()</f>
        <v>44754</v>
      </c>
      <c r="D9" s="89"/>
      <c r="E9" s="89"/>
      <c r="F9" s="4"/>
      <c r="G9" s="4"/>
      <c r="H9" s="4"/>
      <c r="I9" s="12" t="s">
        <v>2</v>
      </c>
      <c r="J9" s="90"/>
      <c r="K9" s="90"/>
      <c r="L9" s="90"/>
    </row>
    <row r="10" spans="1:12" ht="15.75" x14ac:dyDescent="0.25">
      <c r="A10" s="4"/>
      <c r="B10" s="4"/>
      <c r="C10" s="4"/>
      <c r="D10" s="4"/>
      <c r="E10" s="4"/>
      <c r="F10" s="4"/>
      <c r="G10" s="4"/>
      <c r="H10" s="4"/>
      <c r="I10" s="4"/>
      <c r="J10" s="88" t="s">
        <v>3</v>
      </c>
      <c r="K10" s="88"/>
      <c r="L10" s="88"/>
    </row>
    <row r="11" spans="1:12" x14ac:dyDescent="0.25">
      <c r="A11" s="13" t="s">
        <v>35</v>
      </c>
      <c r="B11" s="14"/>
      <c r="C11" s="14"/>
      <c r="D11" s="14"/>
      <c r="E11" s="14"/>
      <c r="F11" s="14"/>
      <c r="G11" s="14"/>
      <c r="H11" s="14"/>
      <c r="I11" s="14"/>
      <c r="J11" s="14"/>
      <c r="K11" s="14"/>
      <c r="L11" s="14"/>
    </row>
    <row r="12" spans="1:12" x14ac:dyDescent="0.25">
      <c r="A12" s="15" t="s">
        <v>31</v>
      </c>
      <c r="B12" s="16"/>
      <c r="C12" s="16"/>
      <c r="D12" s="17" t="s">
        <v>36</v>
      </c>
      <c r="E12" s="92"/>
      <c r="F12" s="93"/>
      <c r="G12" s="18" t="s">
        <v>32</v>
      </c>
      <c r="H12" s="19"/>
      <c r="I12" s="18" t="s">
        <v>33</v>
      </c>
      <c r="J12" s="19"/>
      <c r="K12" s="18" t="s">
        <v>34</v>
      </c>
      <c r="L12" s="20"/>
    </row>
    <row r="13" spans="1:12" x14ac:dyDescent="0.25">
      <c r="A13" s="106"/>
      <c r="B13" s="110"/>
      <c r="C13" s="110"/>
      <c r="D13" s="110"/>
      <c r="E13" s="110"/>
      <c r="F13" s="107"/>
      <c r="G13" s="106"/>
      <c r="H13" s="107"/>
      <c r="I13" s="106"/>
      <c r="J13" s="107"/>
      <c r="K13" s="106"/>
      <c r="L13" s="107"/>
    </row>
    <row r="14" spans="1:12" x14ac:dyDescent="0.25">
      <c r="A14" s="108"/>
      <c r="B14" s="111"/>
      <c r="C14" s="111"/>
      <c r="D14" s="111"/>
      <c r="E14" s="111"/>
      <c r="F14" s="109"/>
      <c r="G14" s="108"/>
      <c r="H14" s="109"/>
      <c r="I14" s="108"/>
      <c r="J14" s="109"/>
      <c r="K14" s="108"/>
      <c r="L14" s="109"/>
    </row>
    <row r="15" spans="1:12" x14ac:dyDescent="0.25">
      <c r="A15" s="21" t="s">
        <v>5</v>
      </c>
      <c r="B15" s="15" t="s">
        <v>6</v>
      </c>
      <c r="C15" s="16"/>
      <c r="D15" s="16"/>
      <c r="E15" s="20"/>
      <c r="F15" s="18" t="s">
        <v>22</v>
      </c>
      <c r="G15" s="22"/>
      <c r="H15" s="20"/>
      <c r="I15" s="23" t="s">
        <v>23</v>
      </c>
      <c r="J15" s="18" t="s">
        <v>8</v>
      </c>
      <c r="K15" s="22"/>
      <c r="L15" s="20"/>
    </row>
    <row r="16" spans="1:12" x14ac:dyDescent="0.25">
      <c r="A16" s="100"/>
      <c r="B16" s="106"/>
      <c r="C16" s="110"/>
      <c r="D16" s="110"/>
      <c r="E16" s="107"/>
      <c r="F16" s="106"/>
      <c r="G16" s="110"/>
      <c r="H16" s="107"/>
      <c r="I16" s="100"/>
      <c r="J16" s="106"/>
      <c r="K16" s="110"/>
      <c r="L16" s="107"/>
    </row>
    <row r="17" spans="1:12" x14ac:dyDescent="0.25">
      <c r="A17" s="101"/>
      <c r="B17" s="108"/>
      <c r="C17" s="111"/>
      <c r="D17" s="111"/>
      <c r="E17" s="109"/>
      <c r="F17" s="108"/>
      <c r="G17" s="111"/>
      <c r="H17" s="109"/>
      <c r="I17" s="101"/>
      <c r="J17" s="108"/>
      <c r="K17" s="111"/>
      <c r="L17" s="109"/>
    </row>
    <row r="18" spans="1:12" ht="15.75" x14ac:dyDescent="0.25">
      <c r="A18" s="13" t="s">
        <v>4</v>
      </c>
      <c r="B18" s="4"/>
      <c r="C18" s="4"/>
      <c r="D18" s="4"/>
      <c r="E18" s="4"/>
      <c r="F18" s="4"/>
      <c r="G18" s="4"/>
      <c r="H18" s="4"/>
      <c r="I18" s="4"/>
      <c r="J18" s="4"/>
      <c r="K18" s="4"/>
      <c r="L18" s="4"/>
    </row>
    <row r="19" spans="1:12" ht="15.75" x14ac:dyDescent="0.25">
      <c r="A19" s="24" t="s">
        <v>5</v>
      </c>
      <c r="B19" s="24" t="s">
        <v>6</v>
      </c>
      <c r="C19" s="25"/>
      <c r="D19" s="25"/>
      <c r="E19" s="26"/>
      <c r="F19" s="27" t="s">
        <v>7</v>
      </c>
      <c r="G19" s="24" t="s">
        <v>8</v>
      </c>
      <c r="H19" s="26"/>
      <c r="I19" s="24" t="s">
        <v>9</v>
      </c>
      <c r="J19" s="26"/>
      <c r="K19" s="24" t="s">
        <v>10</v>
      </c>
      <c r="L19" s="26"/>
    </row>
    <row r="20" spans="1:12" ht="15.75" customHeight="1" x14ac:dyDescent="0.25">
      <c r="A20" s="100"/>
      <c r="B20" s="106"/>
      <c r="C20" s="110"/>
      <c r="D20" s="110"/>
      <c r="E20" s="107"/>
      <c r="F20" s="100"/>
      <c r="G20" s="102"/>
      <c r="H20" s="103"/>
      <c r="I20" s="106" t="s">
        <v>1</v>
      </c>
      <c r="J20" s="107"/>
      <c r="K20" s="106"/>
      <c r="L20" s="107"/>
    </row>
    <row r="21" spans="1:12" x14ac:dyDescent="0.25">
      <c r="A21" s="101"/>
      <c r="B21" s="108"/>
      <c r="C21" s="111"/>
      <c r="D21" s="111"/>
      <c r="E21" s="109"/>
      <c r="F21" s="101"/>
      <c r="G21" s="104"/>
      <c r="H21" s="105"/>
      <c r="I21" s="108"/>
      <c r="J21" s="109"/>
      <c r="K21" s="108"/>
      <c r="L21" s="109"/>
    </row>
    <row r="22" spans="1:12" x14ac:dyDescent="0.25">
      <c r="A22" s="24" t="s">
        <v>11</v>
      </c>
      <c r="B22" s="28"/>
      <c r="C22" s="28"/>
      <c r="D22" s="28"/>
      <c r="E22" s="29"/>
      <c r="F22" s="37" t="s">
        <v>12</v>
      </c>
      <c r="G22" s="27" t="s">
        <v>39</v>
      </c>
      <c r="H22" s="24" t="s">
        <v>13</v>
      </c>
      <c r="I22" s="28"/>
      <c r="J22" s="28"/>
      <c r="K22" s="28"/>
      <c r="L22" s="29"/>
    </row>
    <row r="23" spans="1:12" ht="15" customHeight="1" x14ac:dyDescent="0.25">
      <c r="A23" s="106"/>
      <c r="B23" s="110"/>
      <c r="C23" s="110"/>
      <c r="D23" s="110"/>
      <c r="E23" s="107"/>
      <c r="F23" s="100"/>
      <c r="G23" s="107"/>
      <c r="H23" s="30"/>
      <c r="I23" s="31" t="s">
        <v>14</v>
      </c>
      <c r="J23" s="31"/>
      <c r="K23" s="31" t="s">
        <v>15</v>
      </c>
      <c r="L23" s="32"/>
    </row>
    <row r="24" spans="1:12" ht="15" customHeight="1" x14ac:dyDescent="0.25">
      <c r="A24" s="108"/>
      <c r="B24" s="111"/>
      <c r="C24" s="111"/>
      <c r="D24" s="111"/>
      <c r="E24" s="109"/>
      <c r="F24" s="101"/>
      <c r="G24" s="109"/>
      <c r="H24" s="33"/>
      <c r="I24" s="34" t="s">
        <v>16</v>
      </c>
      <c r="J24" s="34"/>
      <c r="K24" s="34" t="s">
        <v>17</v>
      </c>
      <c r="L24" s="35"/>
    </row>
    <row r="25" spans="1:12" x14ac:dyDescent="0.25">
      <c r="A25" s="13" t="s">
        <v>18</v>
      </c>
      <c r="B25" s="36"/>
      <c r="C25" s="36"/>
      <c r="D25" s="36"/>
      <c r="E25" s="36"/>
      <c r="F25" s="36"/>
      <c r="G25" s="36"/>
      <c r="H25" s="36"/>
      <c r="I25" s="36"/>
      <c r="J25" s="36"/>
      <c r="K25" s="36"/>
      <c r="L25" s="36"/>
    </row>
    <row r="26" spans="1:12" x14ac:dyDescent="0.25">
      <c r="A26" s="24" t="s">
        <v>19</v>
      </c>
      <c r="B26" s="28"/>
      <c r="C26" s="29"/>
      <c r="D26" s="24" t="s">
        <v>20</v>
      </c>
      <c r="E26" s="28"/>
      <c r="F26" s="28"/>
      <c r="G26" s="28"/>
      <c r="H26" s="28"/>
      <c r="I26" s="29"/>
      <c r="J26" s="24" t="s">
        <v>21</v>
      </c>
      <c r="K26" s="28"/>
      <c r="L26" s="29"/>
    </row>
    <row r="27" spans="1:12" x14ac:dyDescent="0.25">
      <c r="A27" s="106"/>
      <c r="B27" s="110"/>
      <c r="C27" s="107"/>
      <c r="D27" s="106"/>
      <c r="E27" s="110"/>
      <c r="F27" s="110"/>
      <c r="G27" s="110"/>
      <c r="H27" s="110"/>
      <c r="I27" s="107"/>
      <c r="J27" s="106"/>
      <c r="K27" s="110"/>
      <c r="L27" s="107"/>
    </row>
    <row r="28" spans="1:12" x14ac:dyDescent="0.25">
      <c r="A28" s="108"/>
      <c r="B28" s="111"/>
      <c r="C28" s="109"/>
      <c r="D28" s="108"/>
      <c r="E28" s="111"/>
      <c r="F28" s="111"/>
      <c r="G28" s="111"/>
      <c r="H28" s="111"/>
      <c r="I28" s="109"/>
      <c r="J28" s="108"/>
      <c r="K28" s="111"/>
      <c r="L28" s="109"/>
    </row>
    <row r="29" spans="1:12" x14ac:dyDescent="0.25">
      <c r="A29" s="24" t="s">
        <v>5</v>
      </c>
      <c r="B29" s="24" t="s">
        <v>6</v>
      </c>
      <c r="C29" s="28"/>
      <c r="D29" s="28"/>
      <c r="E29" s="29"/>
      <c r="F29" s="24" t="s">
        <v>22</v>
      </c>
      <c r="G29" s="28"/>
      <c r="H29" s="29"/>
      <c r="I29" s="37" t="s">
        <v>23</v>
      </c>
      <c r="J29" s="24" t="s">
        <v>8</v>
      </c>
      <c r="K29" s="28"/>
      <c r="L29" s="29"/>
    </row>
    <row r="30" spans="1:12" x14ac:dyDescent="0.25">
      <c r="A30" s="100"/>
      <c r="B30" s="106"/>
      <c r="C30" s="110"/>
      <c r="D30" s="110"/>
      <c r="E30" s="107"/>
      <c r="F30" s="115" t="s">
        <v>41</v>
      </c>
      <c r="G30" s="116"/>
      <c r="H30" s="117"/>
      <c r="I30" s="121" t="s">
        <v>40</v>
      </c>
      <c r="J30" s="115">
        <v>75773</v>
      </c>
      <c r="K30" s="116"/>
      <c r="L30" s="117"/>
    </row>
    <row r="31" spans="1:12" x14ac:dyDescent="0.25">
      <c r="A31" s="101"/>
      <c r="B31" s="108"/>
      <c r="C31" s="111"/>
      <c r="D31" s="111"/>
      <c r="E31" s="109"/>
      <c r="F31" s="118"/>
      <c r="G31" s="119"/>
      <c r="H31" s="120"/>
      <c r="I31" s="122"/>
      <c r="J31" s="118"/>
      <c r="K31" s="119"/>
      <c r="L31" s="120"/>
    </row>
    <row r="32" spans="1:12" x14ac:dyDescent="0.25">
      <c r="A32" s="14"/>
      <c r="B32" s="14"/>
      <c r="C32" s="14"/>
      <c r="D32" s="14"/>
      <c r="E32" s="14"/>
      <c r="F32" s="14"/>
      <c r="G32" s="14"/>
      <c r="H32" s="14"/>
      <c r="I32" s="14"/>
      <c r="J32" s="14"/>
      <c r="K32" s="38"/>
      <c r="L32" s="38"/>
    </row>
    <row r="33" spans="1:12" x14ac:dyDescent="0.25">
      <c r="A33" s="18" t="s">
        <v>24</v>
      </c>
      <c r="B33" s="22"/>
      <c r="C33" s="20"/>
      <c r="D33" s="18" t="s">
        <v>25</v>
      </c>
      <c r="E33" s="22"/>
      <c r="F33" s="20"/>
      <c r="G33" s="18" t="s">
        <v>26</v>
      </c>
      <c r="H33" s="39"/>
      <c r="I33" s="20"/>
      <c r="J33" s="18"/>
      <c r="K33" s="22"/>
      <c r="L33" s="20"/>
    </row>
    <row r="34" spans="1:12" ht="15.75" customHeight="1" x14ac:dyDescent="0.25">
      <c r="A34" s="123" t="s">
        <v>1</v>
      </c>
      <c r="B34" s="124"/>
      <c r="C34" s="125"/>
      <c r="D34" s="123" t="s">
        <v>1</v>
      </c>
      <c r="E34" s="124"/>
      <c r="F34" s="125"/>
      <c r="G34" s="126">
        <f>F81+F114</f>
        <v>0</v>
      </c>
      <c r="H34" s="127"/>
      <c r="I34" s="128"/>
      <c r="J34" s="129"/>
      <c r="K34" s="130"/>
      <c r="L34" s="131"/>
    </row>
    <row r="35" spans="1:12" x14ac:dyDescent="0.25">
      <c r="A35" s="14"/>
      <c r="B35" s="14"/>
      <c r="C35" s="14"/>
      <c r="D35" s="14"/>
      <c r="E35" s="14"/>
      <c r="F35" s="14"/>
      <c r="G35" s="14"/>
      <c r="H35" s="14"/>
      <c r="I35" s="14"/>
      <c r="J35" s="14"/>
      <c r="K35" s="14"/>
      <c r="L35" s="14"/>
    </row>
    <row r="36" spans="1:12" x14ac:dyDescent="0.25">
      <c r="A36" s="18" t="s">
        <v>37</v>
      </c>
      <c r="B36" s="39"/>
      <c r="C36" s="39"/>
      <c r="D36" s="39"/>
      <c r="E36" s="39"/>
      <c r="F36" s="39"/>
      <c r="G36" s="39"/>
      <c r="H36" s="39"/>
      <c r="I36" s="39"/>
      <c r="J36" s="39"/>
      <c r="K36" s="39"/>
      <c r="L36" s="19"/>
    </row>
    <row r="37" spans="1:12" ht="20.100000000000001" customHeight="1" x14ac:dyDescent="0.25">
      <c r="A37" s="94"/>
      <c r="B37" s="95"/>
      <c r="C37" s="95"/>
      <c r="D37" s="95"/>
      <c r="E37" s="95"/>
      <c r="F37" s="95"/>
      <c r="G37" s="95"/>
      <c r="H37" s="95"/>
      <c r="I37" s="95"/>
      <c r="J37" s="95"/>
      <c r="K37" s="95"/>
      <c r="L37" s="96"/>
    </row>
    <row r="38" spans="1:12" ht="20.100000000000001" customHeight="1" x14ac:dyDescent="0.25">
      <c r="A38" s="97"/>
      <c r="B38" s="98"/>
      <c r="C38" s="98"/>
      <c r="D38" s="98"/>
      <c r="E38" s="98"/>
      <c r="F38" s="98"/>
      <c r="G38" s="98"/>
      <c r="H38" s="98"/>
      <c r="I38" s="98"/>
      <c r="J38" s="98"/>
      <c r="K38" s="98"/>
      <c r="L38" s="99"/>
    </row>
    <row r="39" spans="1:12" ht="20.100000000000001" customHeight="1" x14ac:dyDescent="0.25">
      <c r="A39" s="97"/>
      <c r="B39" s="98"/>
      <c r="C39" s="98"/>
      <c r="D39" s="98"/>
      <c r="E39" s="98"/>
      <c r="F39" s="98"/>
      <c r="G39" s="98"/>
      <c r="H39" s="98"/>
      <c r="I39" s="98"/>
      <c r="J39" s="98"/>
      <c r="K39" s="98"/>
      <c r="L39" s="99"/>
    </row>
    <row r="40" spans="1:12" ht="20.100000000000001" customHeight="1" x14ac:dyDescent="0.25">
      <c r="A40" s="97"/>
      <c r="B40" s="98"/>
      <c r="C40" s="98"/>
      <c r="D40" s="98"/>
      <c r="E40" s="98"/>
      <c r="F40" s="98"/>
      <c r="G40" s="98"/>
      <c r="H40" s="98"/>
      <c r="I40" s="98"/>
      <c r="J40" s="98"/>
      <c r="K40" s="98"/>
      <c r="L40" s="99"/>
    </row>
    <row r="41" spans="1:12" x14ac:dyDescent="0.25">
      <c r="A41" s="85" t="s">
        <v>67</v>
      </c>
      <c r="B41" s="85"/>
      <c r="C41" s="85"/>
      <c r="D41" s="85"/>
      <c r="E41" s="85"/>
      <c r="F41" s="85"/>
      <c r="G41" s="85"/>
      <c r="H41" s="85"/>
      <c r="I41" s="85"/>
      <c r="J41" s="85"/>
      <c r="K41" s="85"/>
      <c r="L41" s="85"/>
    </row>
    <row r="42" spans="1:12" x14ac:dyDescent="0.25">
      <c r="A42" s="86"/>
      <c r="B42" s="86"/>
      <c r="C42" s="86"/>
      <c r="D42" s="86"/>
      <c r="E42" s="86"/>
      <c r="F42" s="86"/>
      <c r="G42" s="86"/>
      <c r="H42" s="86"/>
      <c r="I42" s="86"/>
      <c r="J42" s="86"/>
      <c r="K42" s="86"/>
      <c r="L42" s="86"/>
    </row>
    <row r="43" spans="1:12" x14ac:dyDescent="0.25">
      <c r="A43" s="86"/>
      <c r="B43" s="86"/>
      <c r="C43" s="86"/>
      <c r="D43" s="86"/>
      <c r="E43" s="86"/>
      <c r="F43" s="86"/>
      <c r="G43" s="86"/>
      <c r="H43" s="86"/>
      <c r="I43" s="86"/>
      <c r="J43" s="86"/>
      <c r="K43" s="86"/>
      <c r="L43" s="86"/>
    </row>
    <row r="44" spans="1:12" x14ac:dyDescent="0.25">
      <c r="A44" s="86"/>
      <c r="B44" s="86"/>
      <c r="C44" s="86"/>
      <c r="D44" s="86"/>
      <c r="E44" s="86"/>
      <c r="F44" s="86"/>
      <c r="G44" s="86"/>
      <c r="H44" s="86"/>
      <c r="I44" s="86"/>
      <c r="J44" s="86"/>
      <c r="K44" s="86"/>
      <c r="L44" s="86"/>
    </row>
    <row r="45" spans="1:12" x14ac:dyDescent="0.25">
      <c r="A45" s="86"/>
      <c r="B45" s="86"/>
      <c r="C45" s="86"/>
      <c r="D45" s="86"/>
      <c r="E45" s="86"/>
      <c r="F45" s="86"/>
      <c r="G45" s="86"/>
      <c r="H45" s="86"/>
      <c r="I45" s="86"/>
      <c r="J45" s="86"/>
      <c r="K45" s="86"/>
      <c r="L45" s="86"/>
    </row>
    <row r="46" spans="1:12" x14ac:dyDescent="0.25">
      <c r="A46" s="9"/>
      <c r="B46" s="9"/>
      <c r="C46" s="9"/>
      <c r="D46" s="9"/>
      <c r="E46" s="9"/>
      <c r="F46" s="9"/>
      <c r="G46" s="9"/>
      <c r="H46" s="9"/>
      <c r="I46" s="9"/>
      <c r="J46" s="9"/>
      <c r="K46" s="9"/>
      <c r="L46" s="9"/>
    </row>
    <row r="47" spans="1:12" ht="15.75" thickBot="1" x14ac:dyDescent="0.3">
      <c r="A47" s="87"/>
      <c r="B47" s="87"/>
      <c r="C47" s="87"/>
      <c r="D47" s="87"/>
      <c r="E47" s="87"/>
      <c r="F47" s="87"/>
      <c r="G47" s="87"/>
      <c r="H47" s="87"/>
      <c r="I47" s="87"/>
      <c r="J47" s="87"/>
      <c r="K47" s="87"/>
      <c r="L47" s="87"/>
    </row>
    <row r="48" spans="1:12" x14ac:dyDescent="0.25">
      <c r="A48" s="40" t="s">
        <v>27</v>
      </c>
      <c r="B48" s="9"/>
      <c r="C48" s="9"/>
      <c r="D48" s="9"/>
      <c r="E48" s="9"/>
      <c r="F48" s="9"/>
      <c r="G48" s="40" t="s">
        <v>28</v>
      </c>
      <c r="H48" s="9"/>
      <c r="I48" s="9"/>
      <c r="J48" s="9"/>
      <c r="K48" s="40" t="s">
        <v>21</v>
      </c>
      <c r="L48" s="9"/>
    </row>
    <row r="49" spans="1:13" x14ac:dyDescent="0.25">
      <c r="A49" s="9"/>
      <c r="B49" s="9"/>
      <c r="C49" s="9"/>
      <c r="D49" s="9"/>
      <c r="E49" s="9"/>
      <c r="F49" s="9"/>
      <c r="G49" s="9"/>
      <c r="H49" s="9"/>
      <c r="I49" s="9"/>
      <c r="J49" s="9"/>
      <c r="K49" s="9"/>
      <c r="L49" s="9"/>
    </row>
    <row r="50" spans="1:13" ht="15.75" thickBot="1" x14ac:dyDescent="0.3">
      <c r="A50" s="87"/>
      <c r="B50" s="87"/>
      <c r="C50" s="87"/>
      <c r="D50" s="87"/>
      <c r="E50" s="87"/>
      <c r="F50" s="87"/>
      <c r="G50" s="87"/>
      <c r="H50" s="87"/>
      <c r="I50" s="87"/>
      <c r="J50" s="87"/>
      <c r="K50" s="87"/>
      <c r="L50" s="87"/>
    </row>
    <row r="51" spans="1:13" x14ac:dyDescent="0.25">
      <c r="A51" s="41" t="s">
        <v>29</v>
      </c>
      <c r="B51" s="42"/>
      <c r="C51" s="42"/>
      <c r="D51" s="42"/>
      <c r="E51" s="42"/>
      <c r="F51" s="42"/>
      <c r="G51" s="41" t="s">
        <v>30</v>
      </c>
      <c r="H51" s="42"/>
      <c r="I51" s="42"/>
      <c r="J51" s="42"/>
      <c r="K51" s="40" t="s">
        <v>21</v>
      </c>
      <c r="L51" s="42"/>
    </row>
    <row r="53" spans="1:13" ht="15.75" x14ac:dyDescent="0.25">
      <c r="A53" s="10" t="s">
        <v>0</v>
      </c>
      <c r="B53" s="11"/>
      <c r="C53" s="89">
        <f ca="1">C9</f>
        <v>44754</v>
      </c>
      <c r="D53" s="89"/>
      <c r="E53" s="89"/>
      <c r="F53" s="4"/>
      <c r="G53" s="4"/>
      <c r="H53" s="4"/>
      <c r="I53" s="12" t="s">
        <v>2</v>
      </c>
      <c r="J53" s="90">
        <f>J9</f>
        <v>0</v>
      </c>
      <c r="K53" s="90"/>
      <c r="L53" s="90"/>
    </row>
    <row r="54" spans="1:13" ht="15.75" x14ac:dyDescent="0.25">
      <c r="A54" s="4"/>
      <c r="B54" s="4"/>
      <c r="C54" s="4"/>
      <c r="D54" s="4"/>
      <c r="E54" s="4"/>
      <c r="F54" s="4"/>
      <c r="G54" s="4"/>
      <c r="H54" s="4"/>
      <c r="I54" s="4"/>
      <c r="J54" s="88" t="s">
        <v>3</v>
      </c>
      <c r="K54" s="88"/>
      <c r="L54" s="88"/>
    </row>
    <row r="55" spans="1:13" ht="15.75" x14ac:dyDescent="0.25">
      <c r="A55" s="4"/>
      <c r="B55" s="4"/>
      <c r="C55" s="4"/>
      <c r="D55" s="4"/>
      <c r="E55" s="4"/>
      <c r="F55" s="4"/>
      <c r="G55" s="4"/>
      <c r="H55" s="4"/>
      <c r="I55" s="4"/>
      <c r="J55" s="43"/>
      <c r="K55" s="43"/>
      <c r="L55" s="43"/>
      <c r="M55" s="9"/>
    </row>
    <row r="57" spans="1:13" x14ac:dyDescent="0.25">
      <c r="A57" s="84" t="s">
        <v>74</v>
      </c>
      <c r="B57" s="84"/>
      <c r="C57" s="84"/>
      <c r="D57" s="84"/>
      <c r="E57" s="84"/>
      <c r="F57" s="84"/>
    </row>
    <row r="59" spans="1:13" x14ac:dyDescent="0.25">
      <c r="A59" s="44" t="s">
        <v>42</v>
      </c>
      <c r="C59" s="46"/>
      <c r="D59" s="45"/>
    </row>
    <row r="60" spans="1:13" x14ac:dyDescent="0.25">
      <c r="A60" s="48"/>
      <c r="D60" s="48"/>
    </row>
    <row r="61" spans="1:13" x14ac:dyDescent="0.25">
      <c r="A61" s="50" t="s">
        <v>43</v>
      </c>
      <c r="D61" s="51">
        <v>0</v>
      </c>
      <c r="E61" s="79">
        <v>-50</v>
      </c>
    </row>
    <row r="62" spans="1:13" x14ac:dyDescent="0.25">
      <c r="A62" s="48" t="s">
        <v>44</v>
      </c>
      <c r="D62" s="52">
        <f>D59*0.2</f>
        <v>0</v>
      </c>
    </row>
    <row r="63" spans="1:13" ht="15.75" thickBot="1" x14ac:dyDescent="0.3">
      <c r="A63" s="53" t="s">
        <v>45</v>
      </c>
      <c r="B63" s="58"/>
      <c r="C63" s="58"/>
      <c r="D63" s="54">
        <f>SUM(D61:D62)</f>
        <v>0</v>
      </c>
    </row>
    <row r="64" spans="1:13" ht="15.75" thickTop="1" x14ac:dyDescent="0.25">
      <c r="A64" s="55"/>
      <c r="D64" s="49"/>
    </row>
    <row r="65" spans="1:6" x14ac:dyDescent="0.25">
      <c r="D65" s="49"/>
    </row>
    <row r="66" spans="1:6" x14ac:dyDescent="0.25">
      <c r="D66" s="46" t="s">
        <v>46</v>
      </c>
      <c r="E66" s="46" t="s">
        <v>47</v>
      </c>
      <c r="F66" s="47" t="s">
        <v>48</v>
      </c>
    </row>
    <row r="67" spans="1:6" x14ac:dyDescent="0.25">
      <c r="A67" t="s">
        <v>49</v>
      </c>
      <c r="D67" s="49">
        <v>50</v>
      </c>
      <c r="E67" s="56"/>
      <c r="F67" s="49">
        <f>D67*E67</f>
        <v>0</v>
      </c>
    </row>
    <row r="68" spans="1:6" x14ac:dyDescent="0.25">
      <c r="A68" t="s">
        <v>50</v>
      </c>
      <c r="D68" s="49">
        <v>50</v>
      </c>
      <c r="E68" s="57"/>
      <c r="F68" s="49">
        <f>D68*E68</f>
        <v>0</v>
      </c>
    </row>
    <row r="69" spans="1:6" x14ac:dyDescent="0.25">
      <c r="A69" t="s">
        <v>51</v>
      </c>
      <c r="D69" s="49">
        <v>50</v>
      </c>
      <c r="E69" s="56"/>
      <c r="F69" s="49">
        <f t="shared" ref="F69:F78" si="0">D69*E69</f>
        <v>0</v>
      </c>
    </row>
    <row r="70" spans="1:6" x14ac:dyDescent="0.25">
      <c r="A70" t="s">
        <v>52</v>
      </c>
      <c r="D70" s="49">
        <v>150</v>
      </c>
      <c r="E70" s="56"/>
      <c r="F70" s="49">
        <f t="shared" si="0"/>
        <v>0</v>
      </c>
    </row>
    <row r="71" spans="1:6" x14ac:dyDescent="0.25">
      <c r="A71" t="s">
        <v>53</v>
      </c>
      <c r="D71" s="49">
        <v>100</v>
      </c>
      <c r="E71" s="56"/>
      <c r="F71" s="49">
        <f t="shared" si="0"/>
        <v>0</v>
      </c>
    </row>
    <row r="72" spans="1:6" x14ac:dyDescent="0.25">
      <c r="A72" t="s">
        <v>54</v>
      </c>
      <c r="D72" s="49">
        <v>50</v>
      </c>
      <c r="E72" s="56"/>
      <c r="F72" s="49">
        <f t="shared" si="0"/>
        <v>0</v>
      </c>
    </row>
    <row r="73" spans="1:6" x14ac:dyDescent="0.25">
      <c r="A73" t="s">
        <v>55</v>
      </c>
      <c r="D73" s="49">
        <v>50</v>
      </c>
      <c r="E73" s="56"/>
      <c r="F73" s="49">
        <f t="shared" si="0"/>
        <v>0</v>
      </c>
    </row>
    <row r="74" spans="1:6" x14ac:dyDescent="0.25">
      <c r="A74" t="s">
        <v>56</v>
      </c>
      <c r="D74" s="49">
        <v>50</v>
      </c>
      <c r="E74" s="56"/>
      <c r="F74" s="49">
        <f t="shared" si="0"/>
        <v>0</v>
      </c>
    </row>
    <row r="75" spans="1:6" x14ac:dyDescent="0.25">
      <c r="A75" t="s">
        <v>57</v>
      </c>
      <c r="D75" s="49">
        <v>50</v>
      </c>
      <c r="E75" s="56"/>
      <c r="F75" s="49">
        <f t="shared" si="0"/>
        <v>0</v>
      </c>
    </row>
    <row r="76" spans="1:6" x14ac:dyDescent="0.25">
      <c r="A76" t="s">
        <v>58</v>
      </c>
      <c r="D76" s="49">
        <v>25</v>
      </c>
      <c r="E76" s="56"/>
      <c r="F76" s="49">
        <f t="shared" si="0"/>
        <v>0</v>
      </c>
    </row>
    <row r="77" spans="1:6" x14ac:dyDescent="0.25">
      <c r="A77" t="s">
        <v>59</v>
      </c>
      <c r="D77" s="49">
        <v>50</v>
      </c>
      <c r="E77" s="56"/>
      <c r="F77" s="49">
        <f t="shared" si="0"/>
        <v>0</v>
      </c>
    </row>
    <row r="78" spans="1:6" ht="30" customHeight="1" x14ac:dyDescent="0.25">
      <c r="A78" s="82" t="s">
        <v>66</v>
      </c>
      <c r="B78" s="82"/>
      <c r="C78" s="82"/>
      <c r="D78" s="49">
        <v>50</v>
      </c>
      <c r="E78" s="56"/>
      <c r="F78" s="49">
        <f t="shared" si="0"/>
        <v>0</v>
      </c>
    </row>
    <row r="79" spans="1:6" ht="15.75" thickBot="1" x14ac:dyDescent="0.3">
      <c r="A79" s="58"/>
      <c r="B79" s="58"/>
      <c r="C79" s="58"/>
      <c r="D79" s="58"/>
      <c r="E79" s="59" t="s">
        <v>61</v>
      </c>
      <c r="F79" s="60">
        <f>SUM(F67:F78)</f>
        <v>0</v>
      </c>
    </row>
    <row r="80" spans="1:6" ht="15.75" thickTop="1" x14ac:dyDescent="0.25">
      <c r="D80" s="49"/>
    </row>
    <row r="81" spans="1:12" ht="15.75" thickBot="1" x14ac:dyDescent="0.3">
      <c r="A81" s="61"/>
      <c r="B81" s="61"/>
      <c r="C81" s="61"/>
      <c r="D81" s="61"/>
      <c r="E81" s="62" t="s">
        <v>62</v>
      </c>
      <c r="F81" s="63">
        <f>F79+D63</f>
        <v>0</v>
      </c>
    </row>
    <row r="83" spans="1:12" x14ac:dyDescent="0.25">
      <c r="A83" s="84" t="s">
        <v>75</v>
      </c>
      <c r="B83" s="84"/>
      <c r="C83" s="84"/>
      <c r="D83" s="84"/>
      <c r="E83" s="84"/>
      <c r="F83" s="84"/>
    </row>
    <row r="85" spans="1:12" x14ac:dyDescent="0.25">
      <c r="A85" s="44" t="s">
        <v>63</v>
      </c>
      <c r="D85" s="45">
        <v>0</v>
      </c>
      <c r="E85" s="46"/>
      <c r="F85" s="47"/>
    </row>
    <row r="86" spans="1:12" ht="15" customHeight="1" x14ac:dyDescent="0.25">
      <c r="A86" s="48"/>
      <c r="D86" s="48"/>
      <c r="E86" s="64"/>
      <c r="F86" s="65"/>
    </row>
    <row r="87" spans="1:12" x14ac:dyDescent="0.25">
      <c r="A87" s="50" t="s">
        <v>43</v>
      </c>
      <c r="D87" s="51">
        <v>0</v>
      </c>
      <c r="E87" s="80">
        <v>-50</v>
      </c>
      <c r="F87" s="67"/>
    </row>
    <row r="88" spans="1:12" x14ac:dyDescent="0.25">
      <c r="A88" s="48" t="s">
        <v>64</v>
      </c>
      <c r="D88" s="52">
        <f>D85*0.25</f>
        <v>0</v>
      </c>
      <c r="E88" s="66"/>
      <c r="F88" s="67"/>
    </row>
    <row r="89" spans="1:12" ht="15.75" thickBot="1" x14ac:dyDescent="0.3">
      <c r="A89" s="53" t="s">
        <v>45</v>
      </c>
      <c r="B89" s="58"/>
      <c r="C89" s="58"/>
      <c r="D89" s="54">
        <f>SUM(D87:D88)</f>
        <v>0</v>
      </c>
      <c r="E89" s="66"/>
      <c r="F89" s="67"/>
      <c r="G89" s="2"/>
      <c r="H89" s="3"/>
      <c r="I89" s="3"/>
      <c r="J89" s="3"/>
      <c r="K89" s="1"/>
      <c r="L89" s="3"/>
    </row>
    <row r="90" spans="1:12" ht="15.75" thickTop="1" x14ac:dyDescent="0.25">
      <c r="A90" s="68"/>
      <c r="D90" s="69"/>
      <c r="E90" s="66"/>
      <c r="F90" s="67"/>
    </row>
    <row r="91" spans="1:12" x14ac:dyDescent="0.25">
      <c r="A91" s="50" t="s">
        <v>69</v>
      </c>
      <c r="D91" s="69"/>
      <c r="E91" s="66"/>
      <c r="F91" s="67"/>
    </row>
    <row r="92" spans="1:12" ht="27.75" customHeight="1" x14ac:dyDescent="0.25">
      <c r="A92" s="91" t="s">
        <v>70</v>
      </c>
      <c r="B92" s="91"/>
      <c r="C92" s="91"/>
      <c r="D92" s="77"/>
      <c r="E92" s="81" t="s">
        <v>72</v>
      </c>
      <c r="F92" s="67">
        <f>F114*0.8</f>
        <v>0</v>
      </c>
    </row>
    <row r="93" spans="1:12" ht="27.75" customHeight="1" x14ac:dyDescent="0.25">
      <c r="A93" s="91" t="s">
        <v>71</v>
      </c>
      <c r="B93" s="91"/>
      <c r="C93" s="91"/>
      <c r="D93" s="78"/>
      <c r="E93" s="81" t="s">
        <v>73</v>
      </c>
      <c r="F93" s="67">
        <f>F114*0.4</f>
        <v>0</v>
      </c>
    </row>
    <row r="94" spans="1:12" x14ac:dyDescent="0.25">
      <c r="A94" s="68"/>
      <c r="D94" s="70"/>
      <c r="F94" s="49"/>
    </row>
    <row r="95" spans="1:12" ht="15.75" thickBot="1" x14ac:dyDescent="0.3">
      <c r="A95" s="58"/>
      <c r="B95" s="58"/>
      <c r="C95" s="58"/>
      <c r="D95" s="58"/>
      <c r="E95" s="71" t="s">
        <v>45</v>
      </c>
      <c r="F95" s="60">
        <f>SUM(D92:D93)+D89</f>
        <v>0</v>
      </c>
    </row>
    <row r="96" spans="1:12" ht="15.75" thickTop="1" x14ac:dyDescent="0.25">
      <c r="D96" s="49"/>
    </row>
    <row r="97" spans="1:6" ht="15.75" thickBot="1" x14ac:dyDescent="0.3">
      <c r="A97" s="72" t="s">
        <v>65</v>
      </c>
      <c r="B97" s="61"/>
      <c r="C97" s="61"/>
      <c r="D97" s="61"/>
      <c r="E97" s="61"/>
      <c r="F97" s="63">
        <f>F95*0.25</f>
        <v>0</v>
      </c>
    </row>
    <row r="98" spans="1:6" x14ac:dyDescent="0.25">
      <c r="F98" s="49"/>
    </row>
    <row r="99" spans="1:6" x14ac:dyDescent="0.25">
      <c r="D99" s="46" t="s">
        <v>46</v>
      </c>
      <c r="E99" s="46" t="s">
        <v>47</v>
      </c>
      <c r="F99" s="47" t="s">
        <v>48</v>
      </c>
    </row>
    <row r="100" spans="1:6" x14ac:dyDescent="0.25">
      <c r="A100" t="s">
        <v>49</v>
      </c>
      <c r="D100" s="49">
        <v>100</v>
      </c>
      <c r="E100" s="56"/>
      <c r="F100" s="49">
        <f>D100*E100</f>
        <v>0</v>
      </c>
    </row>
    <row r="101" spans="1:6" x14ac:dyDescent="0.25">
      <c r="A101" t="s">
        <v>50</v>
      </c>
      <c r="D101" s="49">
        <v>50</v>
      </c>
      <c r="E101" s="57"/>
      <c r="F101" s="49">
        <f>D101*E101</f>
        <v>0</v>
      </c>
    </row>
    <row r="102" spans="1:6" x14ac:dyDescent="0.25">
      <c r="A102" t="s">
        <v>51</v>
      </c>
      <c r="D102" s="49">
        <v>50</v>
      </c>
      <c r="E102" s="56"/>
      <c r="F102" s="49">
        <f t="shared" ref="F102:F111" si="1">D102*E102</f>
        <v>0</v>
      </c>
    </row>
    <row r="103" spans="1:6" x14ac:dyDescent="0.25">
      <c r="A103" t="s">
        <v>52</v>
      </c>
      <c r="D103" s="49">
        <v>150</v>
      </c>
      <c r="E103" s="56"/>
      <c r="F103" s="49">
        <f t="shared" si="1"/>
        <v>0</v>
      </c>
    </row>
    <row r="104" spans="1:6" x14ac:dyDescent="0.25">
      <c r="A104" t="s">
        <v>53</v>
      </c>
      <c r="D104" s="49">
        <v>100</v>
      </c>
      <c r="E104" s="56"/>
      <c r="F104" s="49">
        <f t="shared" si="1"/>
        <v>0</v>
      </c>
    </row>
    <row r="105" spans="1:6" x14ac:dyDescent="0.25">
      <c r="A105" t="s">
        <v>54</v>
      </c>
      <c r="D105" s="49">
        <v>50</v>
      </c>
      <c r="E105" s="56"/>
      <c r="F105" s="49">
        <f t="shared" si="1"/>
        <v>0</v>
      </c>
    </row>
    <row r="106" spans="1:6" x14ac:dyDescent="0.25">
      <c r="A106" t="s">
        <v>55</v>
      </c>
      <c r="D106" s="49">
        <v>50</v>
      </c>
      <c r="E106" s="56"/>
      <c r="F106" s="49">
        <f t="shared" si="1"/>
        <v>0</v>
      </c>
    </row>
    <row r="107" spans="1:6" x14ac:dyDescent="0.25">
      <c r="A107" t="s">
        <v>56</v>
      </c>
      <c r="D107" s="49">
        <v>50</v>
      </c>
      <c r="E107" s="56"/>
      <c r="F107" s="49">
        <f t="shared" si="1"/>
        <v>0</v>
      </c>
    </row>
    <row r="108" spans="1:6" x14ac:dyDescent="0.25">
      <c r="A108" t="s">
        <v>57</v>
      </c>
      <c r="D108" s="49">
        <v>50</v>
      </c>
      <c r="E108" s="56"/>
      <c r="F108" s="49">
        <f t="shared" si="1"/>
        <v>0</v>
      </c>
    </row>
    <row r="109" spans="1:6" x14ac:dyDescent="0.25">
      <c r="A109" t="s">
        <v>58</v>
      </c>
      <c r="D109" s="49">
        <v>25</v>
      </c>
      <c r="E109" s="56"/>
      <c r="F109" s="49">
        <f t="shared" si="1"/>
        <v>0</v>
      </c>
    </row>
    <row r="110" spans="1:6" x14ac:dyDescent="0.25">
      <c r="A110" t="s">
        <v>59</v>
      </c>
      <c r="D110" s="49">
        <v>50</v>
      </c>
      <c r="E110" s="56"/>
      <c r="F110" s="49">
        <f t="shared" si="1"/>
        <v>0</v>
      </c>
    </row>
    <row r="111" spans="1:6" x14ac:dyDescent="0.25">
      <c r="A111" s="83" t="s">
        <v>60</v>
      </c>
      <c r="B111" s="83"/>
      <c r="C111" s="83"/>
      <c r="D111" s="49">
        <v>50</v>
      </c>
      <c r="E111" s="73"/>
      <c r="F111" s="49">
        <f t="shared" si="1"/>
        <v>0</v>
      </c>
    </row>
    <row r="112" spans="1:6" ht="15.75" thickBot="1" x14ac:dyDescent="0.3">
      <c r="A112" s="58"/>
      <c r="B112" s="58"/>
      <c r="C112" s="58"/>
      <c r="D112" s="58"/>
      <c r="E112" s="71" t="s">
        <v>45</v>
      </c>
      <c r="F112" s="60">
        <f>SUM(F100:F111)</f>
        <v>0</v>
      </c>
    </row>
    <row r="113" spans="1:6" ht="15.75" thickTop="1" x14ac:dyDescent="0.25">
      <c r="E113" s="74"/>
      <c r="F113" s="67"/>
    </row>
    <row r="114" spans="1:6" ht="15.75" thickBot="1" x14ac:dyDescent="0.3">
      <c r="A114" s="72"/>
      <c r="B114" s="61"/>
      <c r="C114" s="61"/>
      <c r="D114" s="72"/>
      <c r="E114" s="75" t="s">
        <v>62</v>
      </c>
      <c r="F114" s="76">
        <f>F95+F97+F112</f>
        <v>0</v>
      </c>
    </row>
  </sheetData>
  <sheetProtection algorithmName="SHA-512" hashValue="/vEuQDhsw1veSZUEGvSDXsLzp6t+G9GTYNDfOJY+IRVOgpm6h1WBWIIxvGk/wUDxbVh6amcsc8vMavqRxSRVKA==" saltValue="hOjKFX6zpvwWi3miVEfL0g==" spinCount="100000" sheet="1" objects="1" scenarios="1" selectLockedCells="1"/>
  <mergeCells count="56">
    <mergeCell ref="J30:L31"/>
    <mergeCell ref="A34:C34"/>
    <mergeCell ref="D34:F34"/>
    <mergeCell ref="G34:I34"/>
    <mergeCell ref="J34:L34"/>
    <mergeCell ref="A20:A21"/>
    <mergeCell ref="B20:E21"/>
    <mergeCell ref="B30:E31"/>
    <mergeCell ref="F30:H31"/>
    <mergeCell ref="I30:I31"/>
    <mergeCell ref="F23:F24"/>
    <mergeCell ref="G23:G24"/>
    <mergeCell ref="A1:L1"/>
    <mergeCell ref="A7:L7"/>
    <mergeCell ref="C9:E9"/>
    <mergeCell ref="J9:L9"/>
    <mergeCell ref="J10:L10"/>
    <mergeCell ref="I13:J14"/>
    <mergeCell ref="K13:L14"/>
    <mergeCell ref="A16:A17"/>
    <mergeCell ref="B16:E17"/>
    <mergeCell ref="F16:H17"/>
    <mergeCell ref="I16:I17"/>
    <mergeCell ref="J16:L17"/>
    <mergeCell ref="E12:F12"/>
    <mergeCell ref="A37:L37"/>
    <mergeCell ref="A38:L38"/>
    <mergeCell ref="A39:L39"/>
    <mergeCell ref="A40:L40"/>
    <mergeCell ref="F20:F21"/>
    <mergeCell ref="G20:H21"/>
    <mergeCell ref="I20:J21"/>
    <mergeCell ref="K20:L21"/>
    <mergeCell ref="D27:I28"/>
    <mergeCell ref="A27:C28"/>
    <mergeCell ref="J27:L28"/>
    <mergeCell ref="A23:E24"/>
    <mergeCell ref="A30:A31"/>
    <mergeCell ref="A13:F14"/>
    <mergeCell ref="G13:H14"/>
    <mergeCell ref="A78:C78"/>
    <mergeCell ref="A111:C111"/>
    <mergeCell ref="A57:F57"/>
    <mergeCell ref="A83:F83"/>
    <mergeCell ref="A41:L45"/>
    <mergeCell ref="A50:E50"/>
    <mergeCell ref="F50:I50"/>
    <mergeCell ref="J54:L54"/>
    <mergeCell ref="C53:E53"/>
    <mergeCell ref="J53:L53"/>
    <mergeCell ref="J50:L50"/>
    <mergeCell ref="J47:L47"/>
    <mergeCell ref="A47:E47"/>
    <mergeCell ref="F47:I47"/>
    <mergeCell ref="A92:C92"/>
    <mergeCell ref="A93:C93"/>
  </mergeCells>
  <printOptions horizontalCentered="1" verticalCentered="1"/>
  <pageMargins left="0.2" right="0.2" top="0" bottom="0" header="0" footer="0"/>
  <pageSetup scale="89" orientation="portrait" r:id="rId1"/>
  <rowBreaks count="2" manualBreakCount="2">
    <brk id="52" max="11" man="1"/>
    <brk id="56"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
                <anchor moveWithCells="1">
                  <from>
                    <xdr:col>7</xdr:col>
                    <xdr:colOff>419100</xdr:colOff>
                    <xdr:row>21</xdr:row>
                    <xdr:rowOff>171450</xdr:rowOff>
                  </from>
                  <to>
                    <xdr:col>8</xdr:col>
                    <xdr:colOff>590550</xdr:colOff>
                    <xdr:row>23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ltText=" ">
                <anchor moveWithCells="1">
                  <from>
                    <xdr:col>7</xdr:col>
                    <xdr:colOff>419100</xdr:colOff>
                    <xdr:row>22</xdr:row>
                    <xdr:rowOff>171450</xdr:rowOff>
                  </from>
                  <to>
                    <xdr:col>8</xdr:col>
                    <xdr:colOff>590550</xdr:colOff>
                    <xdr:row>24</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ltText=" ">
                <anchor moveWithCells="1">
                  <from>
                    <xdr:col>9</xdr:col>
                    <xdr:colOff>390525</xdr:colOff>
                    <xdr:row>21</xdr:row>
                    <xdr:rowOff>180975</xdr:rowOff>
                  </from>
                  <to>
                    <xdr:col>10</xdr:col>
                    <xdr:colOff>561975</xdr:colOff>
                    <xdr:row>23</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ltText=" ">
                <anchor moveWithCells="1">
                  <from>
                    <xdr:col>9</xdr:col>
                    <xdr:colOff>390525</xdr:colOff>
                    <xdr:row>22</xdr:row>
                    <xdr:rowOff>180975</xdr:rowOff>
                  </from>
                  <to>
                    <xdr:col>10</xdr:col>
                    <xdr:colOff>561975</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Inspector</dc:creator>
  <cp:lastModifiedBy>Cindy Karch</cp:lastModifiedBy>
  <cp:lastPrinted>2022-07-12T14:37:16Z</cp:lastPrinted>
  <dcterms:created xsi:type="dcterms:W3CDTF">2011-01-05T14:45:33Z</dcterms:created>
  <dcterms:modified xsi:type="dcterms:W3CDTF">2022-07-12T20:48:29Z</dcterms:modified>
</cp:coreProperties>
</file>